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565" windowHeight="77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3" i="1" l="1"/>
  <c r="E8" i="1" s="1"/>
  <c r="J16" i="1" l="1"/>
  <c r="C11" i="1" s="1"/>
  <c r="I16" i="1"/>
  <c r="D11" i="1" s="1"/>
  <c r="J13" i="1" l="1"/>
  <c r="K13" i="1" s="1"/>
  <c r="O11" i="1" l="1"/>
  <c r="G8" i="1" s="1"/>
  <c r="C8" i="1"/>
  <c r="D8" i="1" l="1"/>
  <c r="F8" i="1"/>
</calcChain>
</file>

<file path=xl/sharedStrings.xml><?xml version="1.0" encoding="utf-8"?>
<sst xmlns="http://schemas.openxmlformats.org/spreadsheetml/2006/main" count="22" uniqueCount="22">
  <si>
    <t>grams</t>
  </si>
  <si>
    <t>lbs</t>
  </si>
  <si>
    <t>cc/meter of filament</t>
  </si>
  <si>
    <t>Density g/cc</t>
  </si>
  <si>
    <t>weight (g)/meter</t>
  </si>
  <si>
    <t>m/5lbs</t>
  </si>
  <si>
    <t>cost/5lbs</t>
  </si>
  <si>
    <t>cost/meter</t>
  </si>
  <si>
    <t>final cost</t>
  </si>
  <si>
    <t>Diameter (mm)</t>
  </si>
  <si>
    <t>PLA</t>
  </si>
  <si>
    <t>lbs/in^3</t>
  </si>
  <si>
    <t>cost/in^3</t>
  </si>
  <si>
    <t>cm^3/roll</t>
  </si>
  <si>
    <t>cost/cm^3</t>
  </si>
  <si>
    <t>mm of filament used</t>
  </si>
  <si>
    <t>lbs of filament used</t>
  </si>
  <si>
    <t>Just Numbers</t>
  </si>
  <si>
    <t>cc of filament used</t>
  </si>
  <si>
    <t>grams of filament used</t>
  </si>
  <si>
    <t>in^3 filament used</t>
  </si>
  <si>
    <t>Change cell B8 to convert mm of filament to lbs, grams, cc, in^3 and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</si>
</sst>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44" fontId="0" fillId="2" borderId="0" xfId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44" fontId="0" fillId="3" borderId="0" xfId="1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0" fontId="0" fillId="2" borderId="1" xfId="0" applyFill="1" applyBorder="1"/>
    <xf numFmtId="1" fontId="0" fillId="2" borderId="0" xfId="0" applyNumberFormat="1" applyFill="1" applyAlignment="1">
      <alignment horizontal="center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tabSelected="1" workbookViewId="0">
      <selection activeCell="C19" sqref="C19"/>
    </sheetView>
  </sheetViews>
  <sheetFormatPr defaultRowHeight="15" x14ac:dyDescent="0.25"/>
  <cols>
    <col min="2" max="2" width="22.7109375" customWidth="1"/>
    <col min="3" max="3" width="21.140625" customWidth="1"/>
    <col min="4" max="4" width="21.7109375" bestFit="1" customWidth="1"/>
    <col min="5" max="5" width="20.42578125" customWidth="1"/>
    <col min="6" max="6" width="17.7109375" bestFit="1" customWidth="1"/>
    <col min="7" max="7" width="14.7109375" bestFit="1" customWidth="1"/>
    <col min="8" max="8" width="13.85546875" customWidth="1"/>
    <col min="9" max="9" width="19.5703125" bestFit="1" customWidth="1"/>
    <col min="10" max="10" width="16.42578125" bestFit="1" customWidth="1"/>
    <col min="11" max="11" width="8.7109375" customWidth="1"/>
    <col min="12" max="12" width="16.42578125" bestFit="1" customWidth="1"/>
  </cols>
  <sheetData>
    <row r="2" spans="1:15" x14ac:dyDescent="0.25">
      <c r="A2" s="35" t="s">
        <v>21</v>
      </c>
    </row>
    <row r="3" spans="1:15" x14ac:dyDescent="0.25">
      <c r="B3" s="1"/>
      <c r="C3" s="1"/>
      <c r="F3" s="1"/>
      <c r="G3" s="1"/>
      <c r="H3" s="1"/>
      <c r="I3" s="1"/>
      <c r="J3" s="1"/>
    </row>
    <row r="4" spans="1:15" ht="15.75" thickBot="1" x14ac:dyDescent="0.3">
      <c r="B4" s="5" t="s">
        <v>9</v>
      </c>
      <c r="F4" s="1"/>
      <c r="G4" s="1"/>
      <c r="J4" s="1" t="s">
        <v>17</v>
      </c>
      <c r="K4" s="1"/>
    </row>
    <row r="5" spans="1:15" x14ac:dyDescent="0.25">
      <c r="B5" s="10">
        <v>2.95</v>
      </c>
      <c r="G5" s="1"/>
      <c r="I5" s="29" t="s">
        <v>10</v>
      </c>
      <c r="J5" s="11"/>
      <c r="K5" s="12"/>
    </row>
    <row r="6" spans="1:15" x14ac:dyDescent="0.25">
      <c r="G6" s="1"/>
      <c r="I6" s="30" t="s">
        <v>3</v>
      </c>
      <c r="J6" s="13"/>
      <c r="K6" s="14"/>
    </row>
    <row r="7" spans="1:15" x14ac:dyDescent="0.25">
      <c r="B7" s="5" t="s">
        <v>15</v>
      </c>
      <c r="C7" s="5" t="s">
        <v>16</v>
      </c>
      <c r="D7" s="33" t="s">
        <v>19</v>
      </c>
      <c r="E7" s="5" t="s">
        <v>18</v>
      </c>
      <c r="F7" s="5" t="s">
        <v>20</v>
      </c>
      <c r="G7" s="9" t="s">
        <v>8</v>
      </c>
      <c r="I7" s="31">
        <v>1.24</v>
      </c>
      <c r="J7" s="13"/>
      <c r="K7" s="15"/>
    </row>
    <row r="8" spans="1:15" x14ac:dyDescent="0.25">
      <c r="B8" s="10">
        <v>69989.399999999994</v>
      </c>
      <c r="C8" s="7">
        <f>B8/1000/K13*5</f>
        <v>1.3077421320175402</v>
      </c>
      <c r="D8" s="34">
        <f>C8*453.592</f>
        <v>593.18136914610011</v>
      </c>
      <c r="E8" s="34">
        <f>B8/1000*I13</f>
        <v>478.37207189201627</v>
      </c>
      <c r="F8" s="34">
        <f>C8/I16</f>
        <v>29.192078709554224</v>
      </c>
      <c r="G8" s="8">
        <f>B8/1000*O11</f>
        <v>24.847100508333266</v>
      </c>
      <c r="I8" s="16"/>
      <c r="J8" s="17"/>
      <c r="K8" s="14"/>
    </row>
    <row r="9" spans="1:15" x14ac:dyDescent="0.25">
      <c r="B9" s="1"/>
      <c r="C9" s="1"/>
      <c r="D9" s="1"/>
      <c r="E9" s="1"/>
      <c r="F9" s="1"/>
      <c r="I9" s="18" t="s">
        <v>1</v>
      </c>
      <c r="J9" s="5" t="s">
        <v>0</v>
      </c>
      <c r="K9" s="14"/>
    </row>
    <row r="10" spans="1:15" x14ac:dyDescent="0.25">
      <c r="B10" s="5" t="s">
        <v>6</v>
      </c>
      <c r="C10" s="5" t="s">
        <v>14</v>
      </c>
      <c r="D10" s="5" t="s">
        <v>12</v>
      </c>
      <c r="E10" s="1"/>
      <c r="F10" s="1"/>
      <c r="G10" s="1"/>
      <c r="I10" s="19">
        <v>5</v>
      </c>
      <c r="J10" s="20">
        <v>2267.96</v>
      </c>
      <c r="K10" s="14"/>
      <c r="O10" s="2" t="s">
        <v>7</v>
      </c>
    </row>
    <row r="11" spans="1:15" x14ac:dyDescent="0.25">
      <c r="B11" s="32">
        <v>95</v>
      </c>
      <c r="C11" s="6">
        <f>B11/J16</f>
        <v>5.1940951339529799E-2</v>
      </c>
      <c r="D11" s="6">
        <f>I16*(B11/I10)</f>
        <v>0.85115899951999996</v>
      </c>
      <c r="G11" s="1"/>
      <c r="I11" s="16"/>
      <c r="J11" s="17"/>
      <c r="K11" s="14"/>
      <c r="O11" s="3">
        <f>B11/K13</f>
        <v>0.35501233770161295</v>
      </c>
    </row>
    <row r="12" spans="1:15" x14ac:dyDescent="0.25">
      <c r="I12" s="18" t="s">
        <v>2</v>
      </c>
      <c r="J12" s="5" t="s">
        <v>4</v>
      </c>
      <c r="K12" s="21" t="s">
        <v>5</v>
      </c>
      <c r="N12" s="1"/>
      <c r="O12" s="1"/>
    </row>
    <row r="13" spans="1:15" x14ac:dyDescent="0.25">
      <c r="I13" s="22">
        <f>3.14159*(((B5/10)/2)^2)*100</f>
        <v>6.8349217437500016</v>
      </c>
      <c r="J13" s="23">
        <f>I13*I7</f>
        <v>8.4753029622500016</v>
      </c>
      <c r="K13" s="24">
        <f>J10/J13</f>
        <v>267.59633373600462</v>
      </c>
      <c r="N13" s="1"/>
      <c r="O13" s="1"/>
    </row>
    <row r="14" spans="1:15" x14ac:dyDescent="0.25">
      <c r="G14" s="1"/>
      <c r="I14" s="25"/>
      <c r="J14" s="13"/>
      <c r="K14" s="15"/>
    </row>
    <row r="15" spans="1:15" x14ac:dyDescent="0.25">
      <c r="I15" s="18" t="s">
        <v>11</v>
      </c>
      <c r="J15" s="5" t="s">
        <v>13</v>
      </c>
      <c r="K15" s="15"/>
    </row>
    <row r="16" spans="1:15" ht="15.75" thickBot="1" x14ac:dyDescent="0.3">
      <c r="I16" s="26">
        <f>I7*0.036127292</f>
        <v>4.4797842079999997E-2</v>
      </c>
      <c r="J16" s="27">
        <f>J10/I7</f>
        <v>1829</v>
      </c>
      <c r="K16" s="28"/>
    </row>
    <row r="19" spans="12:12" x14ac:dyDescent="0.25">
      <c r="L19" s="4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2014-10-28T22:35:37Z</dcterms:modified>
</cp:coreProperties>
</file>